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'Лист3'!$10:$13</definedName>
    <definedName name="_xlnm.Print_Area" localSheetId="0">'Лист3'!$A$1:$G$27</definedName>
  </definedNames>
  <calcPr fullCalcOnLoad="1"/>
</workbook>
</file>

<file path=xl/sharedStrings.xml><?xml version="1.0" encoding="utf-8"?>
<sst xmlns="http://schemas.openxmlformats.org/spreadsheetml/2006/main" count="37" uniqueCount="36">
  <si>
    <t>И н ф о р м а ц и я</t>
  </si>
  <si>
    <t xml:space="preserve">по Министерству образования и науки Республики Марий Эл </t>
  </si>
  <si>
    <t>№ п/п</t>
  </si>
  <si>
    <t>Наименование программ и мероприятий непрограммной части</t>
  </si>
  <si>
    <t>Всего по программам,      в том числе:</t>
  </si>
  <si>
    <t>I</t>
  </si>
  <si>
    <t>II</t>
  </si>
  <si>
    <t>Всего непрограммная часть, в том числе по мероприятиям (объектам)</t>
  </si>
  <si>
    <t>(тыс.рублей)</t>
  </si>
  <si>
    <t xml:space="preserve">Субвенция на выплату единовременных пособий при всех формах устройства детей, лишенных родительского попечения, в семью 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</si>
  <si>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</si>
  <si>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>Субсидии на создание новых мест в общеобразовательных организациях субъектов Российской Федерации в соответствии с потребностью на 2016 - 2025 годы в рамках государственной программы Российской Федерации «Развитие образования» на 2013 - 2020 годы</t>
  </si>
  <si>
    <t>Субсидия на государственную поддержку молодежного предпринимательства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</si>
  <si>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</si>
  <si>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мероприятия государственной программы Российской Федерации "Доступная среда" на 2011 - 2020 годы (по учреждениям профессионального образования)</t>
  </si>
  <si>
    <t>Субсидии на финансовое обеспечение мероприятий федеральной целевой программы развития образования на 2016 - 2020 годы</t>
  </si>
  <si>
    <t>Субсидии на мероприятия государственной программы Российской Федерации "Доступная среда" на 2011 - 2020 годы (по учреждениям общего и дополнительного образования)</t>
  </si>
  <si>
    <t>Информация о проведенной с федеральными министерствами и ведомствами работе по привлечению в 2017 году средств федерального бюджета</t>
  </si>
  <si>
    <t>на объекты и мероприятия федеральных целевых программ и непрограммной части</t>
  </si>
  <si>
    <t xml:space="preserve"> </t>
  </si>
  <si>
    <t>Предвари-тельный лимит на 2017 год</t>
  </si>
  <si>
    <t>Соглашение № 074-08-207 подписано обеими сторонами 17 февраля 2017 г., зарегистрировано в УФК.</t>
  </si>
  <si>
    <t>Соглашение № 074-08-085 подписано обеими сторонами 17 февраля 2017 г., зарегистрировано в УФК.</t>
  </si>
  <si>
    <t>Соглашение № 139-08-172 от 20 февраля 2017 г.  (Минэкономразвития Республики Марий Эл).
Согласно Графика перечисления субсидии финансирование запланировано в августе т.г. в размере 2250,0 тыс. рублей.</t>
  </si>
  <si>
    <t>Соглашение № 074-08-381 подписано обеими сторонами 16 февраля 2017 г., зарегистрировано в УФК.</t>
  </si>
  <si>
    <t>Соглашение № 074-08-360  подписано обеими сторонами 19 февраля 2017 г., зарегистрировано в УФК.</t>
  </si>
  <si>
    <t>Соглашение  № 149-08-146 от 13.02.2017 г. 
(Минсоцразвития Республики Марий Эл)</t>
  </si>
  <si>
    <t>Соглашение № 077-08-034 подписано обеими сторонами  16 февраля 2017 г., зарегистрировано в УФК.</t>
  </si>
  <si>
    <t>о проводимой с федеральными министерствами и ведомствами работе по привлечению в 2017 году средств федерального бюджета и внебюджетных источников</t>
  </si>
  <si>
    <t>Начальник отдела финансов и социально-экономической политики                                                                                                                  Е.В.Пильщикова</t>
  </si>
  <si>
    <t xml:space="preserve">    </t>
  </si>
  <si>
    <t>Начальник отдела финансов и социально-экономической политики                                                                                                                 Е.В.Пильщикова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</si>
  <si>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</si>
  <si>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Фактически освоено за январь-октябрь</t>
  </si>
  <si>
    <t>Профинан-сировано на 28.12.2017 г.</t>
  </si>
  <si>
    <t>Недофинан-сировано на 28.12.2017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</si>
</sst>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_(* #,##0.0_);_(* \(#,##0.0\);_(* &quot;-&quot;??_);_(@_)"/>
    <numFmt numFmtId="192" formatCode="_(* #,##0.000_);_(* \(#,##0.000\);_(* &quot;-&quot;??_);_(@_)"/>
    <numFmt numFmtId="193" formatCode="#,##0.000"/>
    <numFmt numFmtId="194" formatCode="#,##0.0000"/>
    <numFmt numFmtId="195" formatCode="#,##0.00000"/>
    <numFmt numFmtId="196" formatCode="#,##0.000000"/>
  </numFmts>
  <fonts count="5">
    <font>
      <sz val="10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93" fontId="4" fillId="0" borderId="1" xfId="18" applyNumberFormat="1" applyFont="1" applyFill="1" applyBorder="1" applyAlignment="1">
      <alignment horizontal="center" vertical="center" wrapText="1"/>
    </xf>
    <xf numFmtId="195" fontId="3" fillId="0" borderId="0" xfId="0" applyNumberFormat="1" applyFont="1" applyAlignment="1">
      <alignment/>
    </xf>
    <xf numFmtId="195" fontId="4" fillId="0" borderId="1" xfId="1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1"/>
  <sheetViews>
    <sheetView tabSelected="1" view="pageBreakPreview" zoomScale="80" zoomScaleNormal="80" zoomScaleSheetLayoutView="80" workbookViewId="0" topLeftCell="A13">
      <selection activeCell="G25" sqref="G25"/>
    </sheetView>
  </sheetViews>
  <sheetFormatPr defaultColWidth="9.140625" defaultRowHeight="12.75"/>
  <cols>
    <col min="1" max="1" width="4.57421875" style="0" customWidth="1"/>
    <col min="2" max="2" width="78.7109375" style="0" customWidth="1"/>
    <col min="3" max="4" width="13.00390625" style="0" customWidth="1"/>
    <col min="5" max="5" width="13.7109375" style="0" customWidth="1"/>
    <col min="6" max="6" width="13.00390625" style="0" customWidth="1"/>
    <col min="7" max="7" width="58.421875" style="0" customWidth="1"/>
  </cols>
  <sheetData>
    <row r="1" ht="12.75" hidden="1"/>
    <row r="2" ht="12.75" hidden="1"/>
    <row r="3" ht="12.75" hidden="1"/>
    <row r="4" spans="1:7" ht="18" customHeight="1">
      <c r="A4" s="16" t="s">
        <v>0</v>
      </c>
      <c r="B4" s="16"/>
      <c r="C4" s="16"/>
      <c r="D4" s="16"/>
      <c r="E4" s="16"/>
      <c r="F4" s="16"/>
      <c r="G4" s="16"/>
    </row>
    <row r="5" spans="1:5" ht="8.25" customHeight="1" hidden="1">
      <c r="A5" s="1"/>
      <c r="B5" s="1"/>
      <c r="C5" s="1"/>
      <c r="D5" s="1"/>
      <c r="E5" s="1"/>
    </row>
    <row r="6" spans="1:7" ht="15.75" customHeight="1">
      <c r="A6" s="11" t="s">
        <v>28</v>
      </c>
      <c r="B6" s="11"/>
      <c r="C6" s="11"/>
      <c r="D6" s="11"/>
      <c r="E6" s="11"/>
      <c r="F6" s="11"/>
      <c r="G6" s="11"/>
    </row>
    <row r="7" spans="1:7" ht="15.75" customHeight="1">
      <c r="A7" s="11" t="s">
        <v>18</v>
      </c>
      <c r="B7" s="11"/>
      <c r="C7" s="11"/>
      <c r="D7" s="11"/>
      <c r="E7" s="11"/>
      <c r="F7" s="11"/>
      <c r="G7" s="11"/>
    </row>
    <row r="8" spans="1:7" ht="15.75" customHeight="1">
      <c r="A8" s="11" t="s">
        <v>1</v>
      </c>
      <c r="B8" s="11"/>
      <c r="C8" s="11"/>
      <c r="D8" s="11"/>
      <c r="E8" s="11"/>
      <c r="F8" s="11"/>
      <c r="G8" s="11"/>
    </row>
    <row r="9" spans="1:7" ht="15" customHeight="1">
      <c r="A9" s="12" t="s">
        <v>8</v>
      </c>
      <c r="B9" s="12"/>
      <c r="C9" s="12"/>
      <c r="D9" s="12"/>
      <c r="E9" s="12"/>
      <c r="F9" s="12"/>
      <c r="G9" s="12"/>
    </row>
    <row r="10" spans="1:7" ht="18.75" customHeight="1">
      <c r="A10" s="14" t="s">
        <v>2</v>
      </c>
      <c r="B10" s="14" t="s">
        <v>3</v>
      </c>
      <c r="C10" s="17" t="s">
        <v>20</v>
      </c>
      <c r="D10" s="14" t="s">
        <v>33</v>
      </c>
      <c r="E10" s="14" t="s">
        <v>34</v>
      </c>
      <c r="F10" s="14" t="s">
        <v>35</v>
      </c>
      <c r="G10" s="14" t="s">
        <v>17</v>
      </c>
    </row>
    <row r="11" spans="1:7" ht="15.75" customHeight="1">
      <c r="A11" s="14"/>
      <c r="B11" s="14"/>
      <c r="C11" s="18"/>
      <c r="D11" s="14"/>
      <c r="E11" s="14"/>
      <c r="F11" s="14"/>
      <c r="G11" s="14"/>
    </row>
    <row r="12" spans="1:7" ht="32.25" customHeight="1">
      <c r="A12" s="14"/>
      <c r="B12" s="14"/>
      <c r="C12" s="19"/>
      <c r="D12" s="14"/>
      <c r="E12" s="14"/>
      <c r="F12" s="14"/>
      <c r="G12" s="14"/>
    </row>
    <row r="13" spans="1:7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15.75">
      <c r="A14" s="3" t="s">
        <v>5</v>
      </c>
      <c r="B14" s="6" t="s">
        <v>4</v>
      </c>
      <c r="C14" s="8">
        <f>SUM(C15:C21)</f>
        <v>175535.09999999998</v>
      </c>
      <c r="D14" s="8">
        <f>SUM(D15:D21)</f>
        <v>175535.09999999998</v>
      </c>
      <c r="E14" s="8">
        <f>SUM(E15:E21)</f>
        <v>175535.09999999998</v>
      </c>
      <c r="F14" s="8">
        <f>SUM(F15:F21)</f>
        <v>0</v>
      </c>
      <c r="G14" s="7"/>
    </row>
    <row r="15" spans="1:7" s="5" customFormat="1" ht="93.75" customHeight="1">
      <c r="A15" s="4">
        <v>1</v>
      </c>
      <c r="B15" s="6" t="s">
        <v>10</v>
      </c>
      <c r="C15" s="8">
        <v>38049</v>
      </c>
      <c r="D15" s="8">
        <v>38049</v>
      </c>
      <c r="E15" s="8">
        <v>38049</v>
      </c>
      <c r="F15" s="8">
        <f aca="true" t="shared" si="0" ref="F15:F21">C15-E15</f>
        <v>0</v>
      </c>
      <c r="G15" s="6" t="s">
        <v>21</v>
      </c>
    </row>
    <row r="16" spans="1:7" s="5" customFormat="1" ht="64.5" customHeight="1">
      <c r="A16" s="4">
        <v>2</v>
      </c>
      <c r="B16" s="6" t="s">
        <v>11</v>
      </c>
      <c r="C16" s="8">
        <v>99961.3</v>
      </c>
      <c r="D16" s="8">
        <v>99961.3</v>
      </c>
      <c r="E16" s="8">
        <f>24553.7+19685.14-12000+3355.99-2936.22+22685+21269.7+23347.99</f>
        <v>99961.3</v>
      </c>
      <c r="F16" s="8">
        <f t="shared" si="0"/>
        <v>0</v>
      </c>
      <c r="G16" s="6" t="s">
        <v>24</v>
      </c>
    </row>
    <row r="17" spans="1:7" s="5" customFormat="1" ht="80.25" customHeight="1">
      <c r="A17" s="4">
        <v>3</v>
      </c>
      <c r="B17" s="6" t="s">
        <v>12</v>
      </c>
      <c r="C17" s="8">
        <v>2250</v>
      </c>
      <c r="D17" s="8">
        <v>2250</v>
      </c>
      <c r="E17" s="8">
        <v>2250</v>
      </c>
      <c r="F17" s="8">
        <f t="shared" si="0"/>
        <v>0</v>
      </c>
      <c r="G17" s="6" t="s">
        <v>23</v>
      </c>
    </row>
    <row r="18" spans="1:7" s="5" customFormat="1" ht="46.5" customHeight="1">
      <c r="A18" s="4">
        <v>4</v>
      </c>
      <c r="B18" s="6" t="s">
        <v>13</v>
      </c>
      <c r="C18" s="8">
        <v>15396.8</v>
      </c>
      <c r="D18" s="8">
        <f>3631.8+7415+4350</f>
        <v>15396.8</v>
      </c>
      <c r="E18" s="8">
        <f>3631.8+7415+4350</f>
        <v>15396.8</v>
      </c>
      <c r="F18" s="8">
        <f t="shared" si="0"/>
        <v>0</v>
      </c>
      <c r="G18" s="6" t="s">
        <v>25</v>
      </c>
    </row>
    <row r="19" spans="1:7" s="5" customFormat="1" ht="55.5" customHeight="1">
      <c r="A19" s="4">
        <v>5</v>
      </c>
      <c r="B19" s="6" t="s">
        <v>14</v>
      </c>
      <c r="C19" s="8">
        <v>5499.5</v>
      </c>
      <c r="D19" s="8">
        <f>786+1571+1571+393+393+785.5</f>
        <v>5499.5</v>
      </c>
      <c r="E19" s="8">
        <f>786+1571+1571+393+393+785.5</f>
        <v>5499.5</v>
      </c>
      <c r="F19" s="8">
        <f t="shared" si="0"/>
        <v>0</v>
      </c>
      <c r="G19" s="6" t="s">
        <v>22</v>
      </c>
    </row>
    <row r="20" spans="1:7" s="5" customFormat="1" ht="55.5" customHeight="1">
      <c r="A20" s="4">
        <v>6</v>
      </c>
      <c r="B20" s="6" t="s">
        <v>16</v>
      </c>
      <c r="C20" s="8">
        <v>9356.5</v>
      </c>
      <c r="D20" s="8">
        <v>9356.5</v>
      </c>
      <c r="E20" s="8">
        <v>9356.5</v>
      </c>
      <c r="F20" s="10">
        <f t="shared" si="0"/>
        <v>0</v>
      </c>
      <c r="G20" s="6" t="s">
        <v>26</v>
      </c>
    </row>
    <row r="21" spans="1:8" s="5" customFormat="1" ht="41.25" customHeight="1">
      <c r="A21" s="4">
        <v>7</v>
      </c>
      <c r="B21" s="6" t="s">
        <v>15</v>
      </c>
      <c r="C21" s="8">
        <v>5022</v>
      </c>
      <c r="D21" s="8">
        <v>5022</v>
      </c>
      <c r="E21" s="8">
        <v>5022</v>
      </c>
      <c r="F21" s="8">
        <f t="shared" si="0"/>
        <v>0</v>
      </c>
      <c r="G21" s="6" t="s">
        <v>27</v>
      </c>
      <c r="H21" s="5" t="s">
        <v>19</v>
      </c>
    </row>
    <row r="22" spans="1:7" s="5" customFormat="1" ht="12" customHeight="1">
      <c r="A22" s="4"/>
      <c r="B22" s="6"/>
      <c r="C22" s="8"/>
      <c r="D22" s="8"/>
      <c r="E22" s="8"/>
      <c r="F22" s="8"/>
      <c r="G22" s="6"/>
    </row>
    <row r="23" spans="1:7" s="5" customFormat="1" ht="21" customHeight="1">
      <c r="A23" s="4" t="s">
        <v>6</v>
      </c>
      <c r="B23" s="6" t="s">
        <v>7</v>
      </c>
      <c r="C23" s="8">
        <f>SUM(C24:C25)</f>
        <v>37109.399999999994</v>
      </c>
      <c r="D23" s="8">
        <f>SUM(D24:D25)</f>
        <v>32971.00722</v>
      </c>
      <c r="E23" s="8">
        <f>SUM(E24:E25)</f>
        <v>37003.1614</v>
      </c>
      <c r="F23" s="8">
        <f>SUM(F24:F25)</f>
        <v>106.23859999999968</v>
      </c>
      <c r="G23" s="6"/>
    </row>
    <row r="24" spans="1:7" s="5" customFormat="1" ht="40.5" customHeight="1">
      <c r="A24" s="4">
        <v>1</v>
      </c>
      <c r="B24" s="6" t="s">
        <v>9</v>
      </c>
      <c r="C24" s="8">
        <v>4210.2</v>
      </c>
      <c r="D24" s="8">
        <v>4103.9614</v>
      </c>
      <c r="E24" s="8">
        <v>4103.9614</v>
      </c>
      <c r="F24" s="8">
        <f>C24-E24</f>
        <v>106.23859999999968</v>
      </c>
      <c r="G24" s="6"/>
    </row>
    <row r="25" spans="1:7" s="5" customFormat="1" ht="38.25" customHeight="1">
      <c r="A25" s="4">
        <v>2</v>
      </c>
      <c r="B25" s="6" t="s">
        <v>32</v>
      </c>
      <c r="C25" s="8">
        <v>32899.2</v>
      </c>
      <c r="D25" s="8">
        <v>28867.04582</v>
      </c>
      <c r="E25" s="8">
        <v>32899.2</v>
      </c>
      <c r="F25" s="8">
        <f>C25-E25</f>
        <v>0</v>
      </c>
      <c r="G25" s="6" t="s">
        <v>19</v>
      </c>
    </row>
    <row r="26" spans="1:7" ht="40.5" customHeight="1" hidden="1">
      <c r="A26" s="13" t="s">
        <v>29</v>
      </c>
      <c r="B26" s="13"/>
      <c r="C26" s="13"/>
      <c r="D26" s="13"/>
      <c r="E26" s="13"/>
      <c r="F26" s="13"/>
      <c r="G26" s="13"/>
    </row>
    <row r="27" spans="1:7" ht="32.25" customHeight="1">
      <c r="A27" s="15" t="s">
        <v>31</v>
      </c>
      <c r="B27" s="15"/>
      <c r="C27" s="15"/>
      <c r="D27" s="15"/>
      <c r="E27" s="15"/>
      <c r="F27" s="15"/>
      <c r="G27" s="15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 t="s">
        <v>30</v>
      </c>
      <c r="C30" s="2"/>
      <c r="D30" s="9"/>
      <c r="E30" s="2"/>
    </row>
    <row r="31" spans="1:5" ht="12.75">
      <c r="A31" s="2"/>
      <c r="B31" s="2"/>
      <c r="C31" s="2"/>
      <c r="D31" s="2"/>
      <c r="E31" s="2"/>
    </row>
  </sheetData>
  <mergeCells count="14">
    <mergeCell ref="A27:G27"/>
    <mergeCell ref="A4:G4"/>
    <mergeCell ref="A6:G6"/>
    <mergeCell ref="A10:A12"/>
    <mergeCell ref="B10:B12"/>
    <mergeCell ref="D10:D12"/>
    <mergeCell ref="C10:C12"/>
    <mergeCell ref="F10:F12"/>
    <mergeCell ref="G10:G12"/>
    <mergeCell ref="A7:G7"/>
    <mergeCell ref="A8:G8"/>
    <mergeCell ref="A9:G9"/>
    <mergeCell ref="A26:G26"/>
    <mergeCell ref="E10:E12"/>
  </mergeCells>
  <printOptions/>
  <pageMargins left="0.31496062992125984" right="0.15748031496062992" top="0.4330708661417323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реализации ФЦП за 2017 год</dc:title>
  <dc:subject/>
  <dc:creator>Microsoft Corporation</dc:creator>
  <cp:keywords/>
  <dc:description/>
  <cp:lastModifiedBy>User068</cp:lastModifiedBy>
  <cp:lastPrinted>2017-12-29T05:55:40Z</cp:lastPrinted>
  <dcterms:created xsi:type="dcterms:W3CDTF">1996-10-08T23:32:33Z</dcterms:created>
  <dcterms:modified xsi:type="dcterms:W3CDTF">2017-12-29T05:56:10Z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XXJ7TYMEEKJ2-3335-43</vt:lpwstr>
  </property>
  <property fmtid="{D5CDD505-2E9C-101B-9397-08002B2CF9AE}" pid="4" name="_dlc_DocIdItemGu">
    <vt:lpwstr>c6d4c35e-97bf-4910-85f1-cb24ef6dcc89</vt:lpwstr>
  </property>
  <property fmtid="{D5CDD505-2E9C-101B-9397-08002B2CF9AE}" pid="5" name="_dlc_DocIdU">
    <vt:lpwstr>https://vip.gov.mari.ru/minobr/_layouts/DocIdRedir.aspx?ID=XXJ7TYMEEKJ2-3335-43, XXJ7TYMEEKJ2-3335-43</vt:lpwstr>
  </property>
  <property fmtid="{D5CDD505-2E9C-101B-9397-08002B2CF9AE}" pid="6" name="Описани">
    <vt:lpwstr/>
  </property>
  <property fmtid="{D5CDD505-2E9C-101B-9397-08002B2CF9AE}" pid="7" name="Г">
    <vt:lpwstr>Архив</vt:lpwstr>
  </property>
</Properties>
</file>